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1555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工事費内訳書!$A$1:$G$157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工事費内訳書!$G$157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57"/>
  <c r="G156"/>
  <c r="G154"/>
  <c r="G153"/>
  <c r="G151"/>
  <c r="G150"/>
  <c r="G149"/>
  <c r="G146"/>
  <c r="G144"/>
  <c r="G143"/>
  <c r="G141"/>
  <c r="G139"/>
  <c r="G138"/>
  <c r="G137"/>
  <c r="G125"/>
  <c r="G124"/>
  <c r="G120"/>
  <c r="G119"/>
  <c r="G117"/>
  <c r="G113"/>
  <c r="G112"/>
  <c r="G103"/>
  <c r="G94"/>
  <c r="G82"/>
  <c r="G77"/>
  <c r="G73"/>
  <c r="G70"/>
  <c r="G61"/>
  <c r="G56"/>
  <c r="G55"/>
  <c r="G53"/>
  <c r="G52"/>
  <c r="G49"/>
  <c r="G48"/>
  <c r="G44"/>
  <c r="G39"/>
  <c r="G35"/>
  <c r="G31"/>
  <c r="G27"/>
  <c r="G23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<sst xmlns="http://schemas.openxmlformats.org/spreadsheetml/2006/main">
  <si>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</si>
  <si>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</si>
  <si>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</si>
  <si>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</si>
  <si>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</si>
  <si>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国附　大津東部東２期　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</si>
  <si>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</si>
  <si>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</si>
  <si>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</si>
  <si>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</si>
  <si>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</si>
  <si>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</si>
  <si>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</si>
  <si>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</si>
  <si>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</si>
  <si>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</si>
  <si>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</si>
  <si>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_x000d_加圧機場（造成土工）</t>
  </si>
  <si>
    <t>床掘り
_x000d_</t>
  </si>
  <si>
    <t>m3</t>
  </si>
  <si>
    <t>埋戻
_x000d_</t>
  </si>
  <si>
    <t>路床盛土
_x000d_</t>
  </si>
  <si>
    <t>作業土工
_x000d_加圧機場（柵渠工）</t>
  </si>
  <si>
    <t>埋戻
_x000d_構造物周辺</t>
  </si>
  <si>
    <t>埋戻
_x000d_B&lt;1.0m</t>
  </si>
  <si>
    <t>作業土工
_x000d_加圧機場（除塵施設排水管）</t>
  </si>
  <si>
    <t>床掘り
_x000d_耕地下（基面整正含む）</t>
  </si>
  <si>
    <t>埋戻
_x000d_再生砂③</t>
  </si>
  <si>
    <t>埋戻
_x000d_流用土（耕地下）</t>
  </si>
  <si>
    <t>作業土工
_x000d_加圧機場（導水管）</t>
  </si>
  <si>
    <t>作業土工
_x000d_加圧機場（1号幹線水路）</t>
  </si>
  <si>
    <t>作業土工
_x000d_加圧機場（1号幹線水路 排泥工）</t>
  </si>
  <si>
    <t>作業土工
_x000d_導水路・１号幹線支線</t>
  </si>
  <si>
    <t>床掘り
_x000d_道路下（基面整正含む）</t>
  </si>
  <si>
    <t>埋戻
_x000d_流用土②（耕地下）</t>
  </si>
  <si>
    <t>表土掘削・戻し
_x000d_</t>
  </si>
  <si>
    <t>㎡</t>
  </si>
  <si>
    <t>作業土工
_x000d_給水栓工</t>
  </si>
  <si>
    <t>構造物撤去工
_x000d_</t>
  </si>
  <si>
    <t>構造物取壊し工
_x000d_</t>
  </si>
  <si>
    <t>コンクリート構造物取壊し
_x000d_なし</t>
  </si>
  <si>
    <t>殻運搬・処理（産業廃棄物処分費）
_x000d_</t>
  </si>
  <si>
    <t>管体基礎工
_x000d_</t>
  </si>
  <si>
    <t>砂基礎工
_x000d_</t>
  </si>
  <si>
    <t>砂基礎
_x000d_再生砂（加圧機場全体）</t>
  </si>
  <si>
    <t>管体工
_x000d_</t>
  </si>
  <si>
    <t>硬質ポリ塩化ビニル管布設工
_x000d_</t>
  </si>
  <si>
    <t>硬質ポリ塩化ビニル管
_x000d_VU,150mm</t>
  </si>
  <si>
    <t>ｍ</t>
  </si>
  <si>
    <t>硬質ポリ塩化ビニル管
_x000d_VP,75mm</t>
  </si>
  <si>
    <t>硬質ポリ塩化ビニル管継手材
_x000d_VCドレッサー 径75mm（離脱防止付き）</t>
  </si>
  <si>
    <t>個</t>
  </si>
  <si>
    <t>ダクタイル鋳鉄管布設工
_x000d_</t>
  </si>
  <si>
    <t>ダクタイル鋳鉄管
_x000d_3種,75mm</t>
  </si>
  <si>
    <t>ダクタイル鋳鉄管
_x000d_3種,150mm</t>
  </si>
  <si>
    <t>異形管
_x000d_ﾀﾞｸﾀｲﾙ鋳鉄管路線,ﾀﾞｸﾀｲﾙ鋳鉄管製</t>
  </si>
  <si>
    <t>本</t>
  </si>
  <si>
    <t>ポリエチレンスリーブ
_x000d_径150mm 8箇所</t>
  </si>
  <si>
    <t>弁設置工
_x000d_</t>
  </si>
  <si>
    <t>弁類
_x000d_空気弁,25mm</t>
  </si>
  <si>
    <t>基</t>
  </si>
  <si>
    <t>空気弁用サドルバンド
_x000d_</t>
  </si>
  <si>
    <t>除塵施設導水管
_x000d_</t>
  </si>
  <si>
    <t>伸縮継手
_x000d_150A</t>
  </si>
  <si>
    <t>硬質ポリ塩化ビニル管継手材
_x000d_仕切り弁　径150mm</t>
  </si>
  <si>
    <t>コンクリート取壊し
_x000d_除塵施設</t>
  </si>
  <si>
    <t>除塵排水管
_x000d_</t>
  </si>
  <si>
    <t>ボールコック弁
_x000d_50A</t>
  </si>
  <si>
    <t>布ホース
_x000d_50A</t>
  </si>
  <si>
    <t>ニューカプラー
_x000d_50A スターターメス</t>
  </si>
  <si>
    <t>配管材
_x000d_50A</t>
  </si>
  <si>
    <t>場内配管工
_x000d_導水管</t>
  </si>
  <si>
    <t>硬質ポリ塩化ビニル管継手材
_x000d_DCIP-K形3種　乙切管 L=0.66m</t>
  </si>
  <si>
    <t>硬質ポリ塩化ビニル管継手材
_x000d_VCドレッサー 径150mm（離脱防止付き）</t>
  </si>
  <si>
    <t>硬質ポリ塩化ビニル管継手材
_x000d_22°1/2ﾍﾞﾝﾄﾞ黒樹脂塗装 径150mm(ｽﾄｯﾌﾟﾘﾝｸﾞ付)</t>
  </si>
  <si>
    <t>硬質ポリ塩化ビニル管継手材
_x000d_11°1/4ﾍﾞﾝﾄﾞ黒樹脂塗装 径150mm(ｽﾄｯﾌﾟﾘﾝｸﾞ付)</t>
  </si>
  <si>
    <t>硬質ポリ塩化ビニル管継手材
_x000d_鋳鉄製フランジ短管 径150mm（離脱防止付き）</t>
  </si>
  <si>
    <t>硬質ポリ塩化ビニル継手材
_x000d_フランジ接合部品 径150mm（7.5k）</t>
  </si>
  <si>
    <t>組</t>
  </si>
  <si>
    <t>硬質ポリ塩化ビニル管継手材
_x000d_鋳鉄製45°曲管 径150mm（離脱防止付き）</t>
  </si>
  <si>
    <t>硬質ポリ塩化ビニル管継手材
_x000d_仕切り弁（2種）径150mm</t>
  </si>
  <si>
    <t>制水弁室
_x000d_B-1型,H=600</t>
  </si>
  <si>
    <t>場内配管工
_x000d_１号幹線水路</t>
  </si>
  <si>
    <t>硬質ポリ塩化ビニル管継手材
_x000d_DCIP-K形3種　甲切管 L=0.5m</t>
  </si>
  <si>
    <t>管継手材
_x000d_φ100</t>
  </si>
  <si>
    <t>硬質ポリ塩化ビニル管継手材
_x000d_鋳鉄製排泥管 150×75 塩ビ管用（離脱防止付き）</t>
  </si>
  <si>
    <t>硬質ポリ塩化ビニル管継手材
_x000d_鋳鉄製45°曲管150mm 塩ビ管用（離脱防止付き）</t>
  </si>
  <si>
    <t>硬質ポリ塩化ビニル管継手材
_x000d_鋳鉄製フランジ短管 150mm（離脱防止付き）</t>
  </si>
  <si>
    <t>硬質ポリ塩化ビニル管継手材
_x000d_フランジ接合部品(SUS製)150mm</t>
  </si>
  <si>
    <t>ポリエチレンスリーブ
_x000d_径150mm 4箇所</t>
  </si>
  <si>
    <t>場内配管工
_x000d_排泥工</t>
  </si>
  <si>
    <t>硬質ポリ塩化ビニル管継手材
_x000d_鋳鉄製90°曲管 径75mm 塩ビ管用（離脱防止付き）</t>
  </si>
  <si>
    <t>硬質ポリ塩化ビニル管継手材
_x000d_鋳鉄製フランジ短管 径75mm（離脱防止付き）</t>
  </si>
  <si>
    <t>硬質ポリ塩化ビニル管継手材
_x000d_仕切り弁（2種）径75mm</t>
  </si>
  <si>
    <t>硬質ポリ塩化ビニル管継手材
_x000d_塩ビ管 TSエルボ 径75mm</t>
  </si>
  <si>
    <t>硬質ポリ塩化ビニル管
_x000d_VP φ75</t>
  </si>
  <si>
    <t>硬質ポリ塩化ビニル継手材
_x000d_フランジ接合部品 径75mm（7.5k）</t>
  </si>
  <si>
    <t>制水弁室
_x000d_A-1型,H=600</t>
  </si>
  <si>
    <t>ポリエチレンスリーブ
_x000d_径150mm 3箇所</t>
  </si>
  <si>
    <t>構造物工
_x000d_</t>
  </si>
  <si>
    <t>給水栓設置工
_x000d_</t>
  </si>
  <si>
    <t>給水栓
_x000d_畑用</t>
  </si>
  <si>
    <t>箇所</t>
  </si>
  <si>
    <t>引き込み管
_x000d_VP,75mm</t>
  </si>
  <si>
    <t>ボックス設置
_x000d_</t>
  </si>
  <si>
    <t>保護コンクリート工
_x000d_</t>
  </si>
  <si>
    <t>保護コンクリート
_x000d_水管橋部</t>
  </si>
  <si>
    <t>付帯工
_x000d_</t>
  </si>
  <si>
    <t>埋設物表示工
_x000d_</t>
  </si>
  <si>
    <t>埋設表示テープ
_x000d_加圧機場</t>
  </si>
  <si>
    <t>埋設表示テープ
_x000d_給水栓工</t>
  </si>
  <si>
    <t>埋設表示テープ
_x000d_導水路・１号幹線支線</t>
  </si>
  <si>
    <t>水路復旧工
_x000d_</t>
  </si>
  <si>
    <t>柵渠工
_x000d_</t>
  </si>
  <si>
    <t>鉄筋コンクリート柵渠
_x000d_B型,4.416m2</t>
  </si>
  <si>
    <t>高強度軽量柵渠
_x000d_</t>
  </si>
  <si>
    <t>高強度軽量柵渠　柵板
_x000d_SB4　長1.5m</t>
  </si>
  <si>
    <t>枚</t>
  </si>
  <si>
    <t>高強度軽量柵渠　柵板
_x000d_CB15　長1.5m</t>
  </si>
  <si>
    <t>コンクリート
_x000d_18-8-25(20)(高炉B) W/C60%</t>
  </si>
  <si>
    <t>基礎砕石
_x000d_12.5cmを超え17.5cm以下</t>
  </si>
  <si>
    <t>太鼓落とし
_x000d_</t>
  </si>
  <si>
    <t>木杭打設
_x000d_</t>
  </si>
  <si>
    <t>型枠
_x000d_</t>
  </si>
  <si>
    <t>直接工事費（仮設工）
_x000d_</t>
  </si>
  <si>
    <t>仮設工
_x000d_</t>
  </si>
  <si>
    <t>仮設土留・仮締切工
_x000d_</t>
  </si>
  <si>
    <t>大型土のう工
_x000d_製作・設置・撤去</t>
  </si>
  <si>
    <t>袋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</si>
  <si>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</si>
  <si>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</si>
  <si>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</si>
  <si>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</si>
  <si>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</si>
  <si>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</si>
  <si>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</si>
  <si>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</si>
  <si>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</si>
  <si>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</si>
  <si>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</si>
  <si>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六価クロム溶出試験
_x000d_再生砂基礎</t>
  </si>
  <si>
    <t>スクラップ控除
_x000d_</t>
  </si>
  <si>
    <t>スクラップ処理
_x000d_</t>
  </si>
  <si>
    <t>スクラップ控除
_x000d_鋳鉄管φ75,150（全体）</t>
  </si>
  <si>
    <t>ton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</si>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</sst>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+G11+G143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+G12+G137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+G13+G48+G52+G55+G112+G119+G124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+G14+G19+G23+G27+G31+G35+G39+G44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6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39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22</v>
      </c>
      <c r="D19" s="16"/>
      <c r="E19" s="17" t="s">
        <v>13</v>
      </c>
      <c r="F19" s="18">
        <v>1</v>
      </c>
      <c r="G19" s="19">
        <f>+G20+G21+G22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18</v>
      </c>
      <c r="E20" s="17" t="s">
        <v>19</v>
      </c>
      <c r="F20" s="18">
        <v>13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19</v>
      </c>
      <c r="F21" s="18">
        <v>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24</v>
      </c>
      <c r="E22" s="17" t="s">
        <v>19</v>
      </c>
      <c r="F22" s="18">
        <v>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25</v>
      </c>
      <c r="D23" s="16"/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26</v>
      </c>
      <c r="E24" s="17" t="s">
        <v>19</v>
      </c>
      <c r="F24" s="18">
        <v>4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27</v>
      </c>
      <c r="E25" s="17" t="s">
        <v>19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28</v>
      </c>
      <c r="E26" s="17" t="s">
        <v>19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29</v>
      </c>
      <c r="D27" s="16"/>
      <c r="E27" s="17" t="s">
        <v>13</v>
      </c>
      <c r="F27" s="18">
        <v>1</v>
      </c>
      <c r="G27" s="19">
        <f>+G28+G29+G30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18</v>
      </c>
      <c r="E28" s="17" t="s">
        <v>19</v>
      </c>
      <c r="F28" s="18">
        <v>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27</v>
      </c>
      <c r="E29" s="17" t="s">
        <v>19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28</v>
      </c>
      <c r="E30" s="17" t="s">
        <v>19</v>
      </c>
      <c r="F30" s="18">
        <v>2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30</v>
      </c>
      <c r="D31" s="16"/>
      <c r="E31" s="17" t="s">
        <v>13</v>
      </c>
      <c r="F31" s="18">
        <v>1</v>
      </c>
      <c r="G31" s="19">
        <f>+G32+G33+G34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18</v>
      </c>
      <c r="E32" s="17" t="s">
        <v>19</v>
      </c>
      <c r="F32" s="18">
        <v>5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27</v>
      </c>
      <c r="E33" s="17" t="s">
        <v>19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28</v>
      </c>
      <c r="E34" s="17" t="s">
        <v>19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31</v>
      </c>
      <c r="D35" s="16"/>
      <c r="E35" s="17" t="s">
        <v>13</v>
      </c>
      <c r="F35" s="18">
        <v>1</v>
      </c>
      <c r="G35" s="19">
        <f>+G36+G37+G38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18</v>
      </c>
      <c r="E36" s="17" t="s">
        <v>19</v>
      </c>
      <c r="F36" s="18">
        <v>4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27</v>
      </c>
      <c r="E37" s="17" t="s">
        <v>19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28</v>
      </c>
      <c r="E38" s="17" t="s">
        <v>19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15" t="s">
        <v>32</v>
      </c>
      <c r="D39" s="16"/>
      <c r="E39" s="17" t="s">
        <v>13</v>
      </c>
      <c r="F39" s="18">
        <v>1</v>
      </c>
      <c r="G39" s="19">
        <f>+G40+G41+G42+G43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33</v>
      </c>
      <c r="E40" s="17" t="s">
        <v>19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26</v>
      </c>
      <c r="E41" s="17" t="s">
        <v>19</v>
      </c>
      <c r="F41" s="18">
        <v>14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34</v>
      </c>
      <c r="E42" s="17" t="s">
        <v>19</v>
      </c>
      <c r="F42" s="18">
        <v>12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35</v>
      </c>
      <c r="E43" s="17" t="s">
        <v>36</v>
      </c>
      <c r="F43" s="18">
        <v>22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15" t="s">
        <v>37</v>
      </c>
      <c r="D44" s="16"/>
      <c r="E44" s="17" t="s">
        <v>13</v>
      </c>
      <c r="F44" s="18">
        <v>1</v>
      </c>
      <c r="G44" s="19">
        <f>+G45+G46+G47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18</v>
      </c>
      <c r="E45" s="17" t="s">
        <v>19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20</v>
      </c>
      <c r="E46" s="17" t="s">
        <v>19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35</v>
      </c>
      <c r="E47" s="17" t="s">
        <v>36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15" t="s">
        <v>38</v>
      </c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39</v>
      </c>
      <c r="D49" s="16"/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40</v>
      </c>
      <c r="E50" s="17" t="s">
        <v>19</v>
      </c>
      <c r="F50" s="18">
        <v>0.10000000000000001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41</v>
      </c>
      <c r="E51" s="17" t="s">
        <v>19</v>
      </c>
      <c r="F51" s="18">
        <v>0.10000000000000001</v>
      </c>
      <c r="G51" s="25"/>
      <c r="H51" s="20"/>
      <c r="I51" s="21">
        <v>42</v>
      </c>
      <c r="J51" s="21">
        <v>4</v>
      </c>
    </row>
    <row r="52" ht="42" customHeight="1">
      <c r="A52" s="22"/>
      <c r="B52" s="15" t="s">
        <v>42</v>
      </c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</v>
      </c>
    </row>
    <row r="53" ht="42" customHeight="1">
      <c r="A53" s="22"/>
      <c r="B53" s="23"/>
      <c r="C53" s="15" t="s">
        <v>43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44</v>
      </c>
      <c r="E54" s="17" t="s">
        <v>19</v>
      </c>
      <c r="F54" s="18">
        <v>4.5999999999999996</v>
      </c>
      <c r="G54" s="25"/>
      <c r="H54" s="20"/>
      <c r="I54" s="21">
        <v>45</v>
      </c>
      <c r="J54" s="21">
        <v>4</v>
      </c>
    </row>
    <row r="55" ht="42" customHeight="1">
      <c r="A55" s="22"/>
      <c r="B55" s="15" t="s">
        <v>45</v>
      </c>
      <c r="C55" s="15"/>
      <c r="D55" s="16"/>
      <c r="E55" s="17" t="s">
        <v>13</v>
      </c>
      <c r="F55" s="18">
        <v>1</v>
      </c>
      <c r="G55" s="19">
        <f>+G56+G61+G70+G73+G77+G82+G94+G103</f>
        <v>0</v>
      </c>
      <c r="H55" s="20"/>
      <c r="I55" s="21">
        <v>46</v>
      </c>
      <c r="J55" s="21">
        <v>2</v>
      </c>
    </row>
    <row r="56" ht="42" customHeight="1">
      <c r="A56" s="22"/>
      <c r="B56" s="23"/>
      <c r="C56" s="15" t="s">
        <v>46</v>
      </c>
      <c r="D56" s="16"/>
      <c r="E56" s="17" t="s">
        <v>13</v>
      </c>
      <c r="F56" s="18">
        <v>1</v>
      </c>
      <c r="G56" s="19">
        <f>+G57+G58+G59+G60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47</v>
      </c>
      <c r="E57" s="17" t="s">
        <v>48</v>
      </c>
      <c r="F57" s="18">
        <v>27.100000000000001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49</v>
      </c>
      <c r="E58" s="17" t="s">
        <v>48</v>
      </c>
      <c r="F58" s="18">
        <v>15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50</v>
      </c>
      <c r="E59" s="17" t="s">
        <v>51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50</v>
      </c>
      <c r="E60" s="17" t="s">
        <v>51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15" t="s">
        <v>52</v>
      </c>
      <c r="D61" s="16"/>
      <c r="E61" s="17" t="s">
        <v>13</v>
      </c>
      <c r="F61" s="18">
        <v>1</v>
      </c>
      <c r="G61" s="19">
        <f>+G62+G63+G64+G65+G66+G67+G68+G69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53</v>
      </c>
      <c r="E62" s="17" t="s">
        <v>48</v>
      </c>
      <c r="F62" s="18">
        <v>1.3999999999999999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54</v>
      </c>
      <c r="E63" s="17" t="s">
        <v>48</v>
      </c>
      <c r="F63" s="18">
        <v>16.699999999999999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55</v>
      </c>
      <c r="E64" s="17" t="s">
        <v>56</v>
      </c>
      <c r="F64" s="18">
        <v>4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55</v>
      </c>
      <c r="E65" s="17" t="s">
        <v>56</v>
      </c>
      <c r="F65" s="18">
        <v>2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55</v>
      </c>
      <c r="E66" s="17" t="s">
        <v>56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55</v>
      </c>
      <c r="E67" s="17" t="s">
        <v>56</v>
      </c>
      <c r="F67" s="18">
        <v>1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57</v>
      </c>
      <c r="E68" s="17" t="s">
        <v>48</v>
      </c>
      <c r="F68" s="18">
        <v>4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57</v>
      </c>
      <c r="E69" s="17" t="s">
        <v>48</v>
      </c>
      <c r="F69" s="18">
        <v>13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15" t="s">
        <v>58</v>
      </c>
      <c r="D70" s="16"/>
      <c r="E70" s="17" t="s">
        <v>13</v>
      </c>
      <c r="F70" s="18">
        <v>1</v>
      </c>
      <c r="G70" s="19">
        <f>+G71+G72</f>
        <v>0</v>
      </c>
      <c r="H70" s="20"/>
      <c r="I70" s="21">
        <v>61</v>
      </c>
      <c r="J70" s="21">
        <v>3</v>
      </c>
    </row>
    <row r="71" ht="42" customHeight="1">
      <c r="A71" s="22"/>
      <c r="B71" s="23"/>
      <c r="C71" s="23"/>
      <c r="D71" s="24" t="s">
        <v>59</v>
      </c>
      <c r="E71" s="17" t="s">
        <v>60</v>
      </c>
      <c r="F71" s="18">
        <v>2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61</v>
      </c>
      <c r="E72" s="17" t="s">
        <v>51</v>
      </c>
      <c r="F72" s="18">
        <v>2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15" t="s">
        <v>62</v>
      </c>
      <c r="D73" s="16"/>
      <c r="E73" s="17" t="s">
        <v>13</v>
      </c>
      <c r="F73" s="18">
        <v>1</v>
      </c>
      <c r="G73" s="19">
        <f>+G74+G75+G76</f>
        <v>0</v>
      </c>
      <c r="H73" s="20"/>
      <c r="I73" s="21">
        <v>64</v>
      </c>
      <c r="J73" s="21">
        <v>3</v>
      </c>
    </row>
    <row r="74" ht="42" customHeight="1">
      <c r="A74" s="22"/>
      <c r="B74" s="23"/>
      <c r="C74" s="23"/>
      <c r="D74" s="24" t="s">
        <v>63</v>
      </c>
      <c r="E74" s="17" t="s">
        <v>13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64</v>
      </c>
      <c r="E75" s="17" t="s">
        <v>51</v>
      </c>
      <c r="F75" s="18">
        <v>1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65</v>
      </c>
      <c r="E76" s="17" t="s">
        <v>13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15" t="s">
        <v>66</v>
      </c>
      <c r="D77" s="16"/>
      <c r="E77" s="17" t="s">
        <v>13</v>
      </c>
      <c r="F77" s="18">
        <v>1</v>
      </c>
      <c r="G77" s="19">
        <f>+G78+G79+G80+G81</f>
        <v>0</v>
      </c>
      <c r="H77" s="20"/>
      <c r="I77" s="21">
        <v>68</v>
      </c>
      <c r="J77" s="21">
        <v>3</v>
      </c>
    </row>
    <row r="78" ht="42" customHeight="1">
      <c r="A78" s="22"/>
      <c r="B78" s="23"/>
      <c r="C78" s="23"/>
      <c r="D78" s="24" t="s">
        <v>67</v>
      </c>
      <c r="E78" s="17" t="s">
        <v>51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68</v>
      </c>
      <c r="E79" s="17" t="s">
        <v>51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69</v>
      </c>
      <c r="E80" s="17" t="s">
        <v>51</v>
      </c>
      <c r="F80" s="18">
        <v>2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70</v>
      </c>
      <c r="E81" s="17" t="s">
        <v>13</v>
      </c>
      <c r="F81" s="18">
        <v>1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15" t="s">
        <v>71</v>
      </c>
      <c r="D82" s="16"/>
      <c r="E82" s="17" t="s">
        <v>13</v>
      </c>
      <c r="F82" s="18">
        <v>1</v>
      </c>
      <c r="G82" s="19">
        <f>+G83+G84+G85+G86+G87+G88+G89+G90+G91+G92+G93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72</v>
      </c>
      <c r="E83" s="17" t="s">
        <v>56</v>
      </c>
      <c r="F83" s="18">
        <v>1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73</v>
      </c>
      <c r="E84" s="17" t="s">
        <v>51</v>
      </c>
      <c r="F84" s="18">
        <v>1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74</v>
      </c>
      <c r="E85" s="17" t="s">
        <v>51</v>
      </c>
      <c r="F85" s="18">
        <v>1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75</v>
      </c>
      <c r="E86" s="17" t="s">
        <v>51</v>
      </c>
      <c r="F86" s="18">
        <v>1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76</v>
      </c>
      <c r="E87" s="17" t="s">
        <v>51</v>
      </c>
      <c r="F87" s="18">
        <v>3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77</v>
      </c>
      <c r="E88" s="17" t="s">
        <v>78</v>
      </c>
      <c r="F88" s="18">
        <v>3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79</v>
      </c>
      <c r="E89" s="17" t="s">
        <v>51</v>
      </c>
      <c r="F89" s="18">
        <v>2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57</v>
      </c>
      <c r="E90" s="17" t="s">
        <v>48</v>
      </c>
      <c r="F90" s="18">
        <v>12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80</v>
      </c>
      <c r="E91" s="17" t="s">
        <v>51</v>
      </c>
      <c r="F91" s="18">
        <v>1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77</v>
      </c>
      <c r="E92" s="17" t="s">
        <v>78</v>
      </c>
      <c r="F92" s="18">
        <v>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81</v>
      </c>
      <c r="E93" s="17" t="s">
        <v>78</v>
      </c>
      <c r="F93" s="18">
        <v>1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15" t="s">
        <v>82</v>
      </c>
      <c r="D94" s="16"/>
      <c r="E94" s="17" t="s">
        <v>13</v>
      </c>
      <c r="F94" s="18">
        <v>1</v>
      </c>
      <c r="G94" s="19">
        <f>+G95+G96+G97+G98+G99+G100+G101+G102</f>
        <v>0</v>
      </c>
      <c r="H94" s="20"/>
      <c r="I94" s="21">
        <v>85</v>
      </c>
      <c r="J94" s="21">
        <v>3</v>
      </c>
    </row>
    <row r="95" ht="42" customHeight="1">
      <c r="A95" s="22"/>
      <c r="B95" s="23"/>
      <c r="C95" s="23"/>
      <c r="D95" s="24" t="s">
        <v>83</v>
      </c>
      <c r="E95" s="17" t="s">
        <v>56</v>
      </c>
      <c r="F95" s="18">
        <v>1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84</v>
      </c>
      <c r="E96" s="17" t="s">
        <v>51</v>
      </c>
      <c r="F96" s="18">
        <v>1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73</v>
      </c>
      <c r="E97" s="17" t="s">
        <v>51</v>
      </c>
      <c r="F97" s="18">
        <v>1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85</v>
      </c>
      <c r="E98" s="17" t="s">
        <v>51</v>
      </c>
      <c r="F98" s="18">
        <v>1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86</v>
      </c>
      <c r="E99" s="17" t="s">
        <v>51</v>
      </c>
      <c r="F99" s="18">
        <v>2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87</v>
      </c>
      <c r="E100" s="17" t="s">
        <v>51</v>
      </c>
      <c r="F100" s="18">
        <v>1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23"/>
      <c r="C101" s="23"/>
      <c r="D101" s="24" t="s">
        <v>88</v>
      </c>
      <c r="E101" s="17" t="s">
        <v>51</v>
      </c>
      <c r="F101" s="18">
        <v>1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89</v>
      </c>
      <c r="E102" s="17" t="s">
        <v>48</v>
      </c>
      <c r="F102" s="18">
        <v>6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15" t="s">
        <v>90</v>
      </c>
      <c r="D103" s="16"/>
      <c r="E103" s="17" t="s">
        <v>13</v>
      </c>
      <c r="F103" s="18">
        <v>1</v>
      </c>
      <c r="G103" s="19">
        <f>+G104+G105+G106+G107+G108+G109+G110+G111</f>
        <v>0</v>
      </c>
      <c r="H103" s="20"/>
      <c r="I103" s="21">
        <v>94</v>
      </c>
      <c r="J103" s="21">
        <v>3</v>
      </c>
    </row>
    <row r="104" ht="42" customHeight="1">
      <c r="A104" s="22"/>
      <c r="B104" s="23"/>
      <c r="C104" s="23"/>
      <c r="D104" s="24" t="s">
        <v>91</v>
      </c>
      <c r="E104" s="17" t="s">
        <v>51</v>
      </c>
      <c r="F104" s="18">
        <v>1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92</v>
      </c>
      <c r="E105" s="17" t="s">
        <v>51</v>
      </c>
      <c r="F105" s="18">
        <v>2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93</v>
      </c>
      <c r="E106" s="17" t="s">
        <v>51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94</v>
      </c>
      <c r="E107" s="17" t="s">
        <v>51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95</v>
      </c>
      <c r="E108" s="17" t="s">
        <v>13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96</v>
      </c>
      <c r="E109" s="17" t="s">
        <v>78</v>
      </c>
      <c r="F109" s="18">
        <v>2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97</v>
      </c>
      <c r="E110" s="17" t="s">
        <v>78</v>
      </c>
      <c r="F110" s="18">
        <v>1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98</v>
      </c>
      <c r="E111" s="17" t="s">
        <v>48</v>
      </c>
      <c r="F111" s="18">
        <v>4.5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15" t="s">
        <v>99</v>
      </c>
      <c r="C112" s="15"/>
      <c r="D112" s="16"/>
      <c r="E112" s="17" t="s">
        <v>13</v>
      </c>
      <c r="F112" s="18">
        <v>1</v>
      </c>
      <c r="G112" s="19">
        <f>+G113+G117</f>
        <v>0</v>
      </c>
      <c r="H112" s="20"/>
      <c r="I112" s="21">
        <v>103</v>
      </c>
      <c r="J112" s="21">
        <v>2</v>
      </c>
    </row>
    <row r="113" ht="42" customHeight="1">
      <c r="A113" s="22"/>
      <c r="B113" s="23"/>
      <c r="C113" s="15" t="s">
        <v>100</v>
      </c>
      <c r="D113" s="16"/>
      <c r="E113" s="17" t="s">
        <v>13</v>
      </c>
      <c r="F113" s="18">
        <v>1</v>
      </c>
      <c r="G113" s="19">
        <f>+G114+G115+G116</f>
        <v>0</v>
      </c>
      <c r="H113" s="20"/>
      <c r="I113" s="21">
        <v>104</v>
      </c>
      <c r="J113" s="21">
        <v>3</v>
      </c>
    </row>
    <row r="114" ht="42" customHeight="1">
      <c r="A114" s="22"/>
      <c r="B114" s="23"/>
      <c r="C114" s="23"/>
      <c r="D114" s="24" t="s">
        <v>101</v>
      </c>
      <c r="E114" s="17" t="s">
        <v>102</v>
      </c>
      <c r="F114" s="18">
        <v>1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103</v>
      </c>
      <c r="E115" s="17" t="s">
        <v>48</v>
      </c>
      <c r="F115" s="18">
        <v>1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104</v>
      </c>
      <c r="E116" s="17" t="s">
        <v>13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15" t="s">
        <v>105</v>
      </c>
      <c r="D117" s="16"/>
      <c r="E117" s="17" t="s">
        <v>13</v>
      </c>
      <c r="F117" s="18">
        <v>1</v>
      </c>
      <c r="G117" s="19">
        <f>+G118</f>
        <v>0</v>
      </c>
      <c r="H117" s="20"/>
      <c r="I117" s="21">
        <v>108</v>
      </c>
      <c r="J117" s="21">
        <v>3</v>
      </c>
    </row>
    <row r="118" ht="42" customHeight="1">
      <c r="A118" s="22"/>
      <c r="B118" s="23"/>
      <c r="C118" s="23"/>
      <c r="D118" s="24" t="s">
        <v>106</v>
      </c>
      <c r="E118" s="17" t="s">
        <v>13</v>
      </c>
      <c r="F118" s="18">
        <v>1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15" t="s">
        <v>107</v>
      </c>
      <c r="C119" s="15"/>
      <c r="D119" s="16"/>
      <c r="E119" s="17" t="s">
        <v>13</v>
      </c>
      <c r="F119" s="18">
        <v>1</v>
      </c>
      <c r="G119" s="19">
        <f>+G120</f>
        <v>0</v>
      </c>
      <c r="H119" s="20"/>
      <c r="I119" s="21">
        <v>110</v>
      </c>
      <c r="J119" s="21">
        <v>2</v>
      </c>
    </row>
    <row r="120" ht="42" customHeight="1">
      <c r="A120" s="22"/>
      <c r="B120" s="23"/>
      <c r="C120" s="15" t="s">
        <v>108</v>
      </c>
      <c r="D120" s="16"/>
      <c r="E120" s="17" t="s">
        <v>13</v>
      </c>
      <c r="F120" s="18">
        <v>1</v>
      </c>
      <c r="G120" s="19">
        <f>+G121+G122+G123</f>
        <v>0</v>
      </c>
      <c r="H120" s="20"/>
      <c r="I120" s="21">
        <v>111</v>
      </c>
      <c r="J120" s="21">
        <v>3</v>
      </c>
    </row>
    <row r="121" ht="42" customHeight="1">
      <c r="A121" s="22"/>
      <c r="B121" s="23"/>
      <c r="C121" s="23"/>
      <c r="D121" s="24" t="s">
        <v>109</v>
      </c>
      <c r="E121" s="17" t="s">
        <v>48</v>
      </c>
      <c r="F121" s="18">
        <v>44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110</v>
      </c>
      <c r="E122" s="17" t="s">
        <v>48</v>
      </c>
      <c r="F122" s="18">
        <v>1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111</v>
      </c>
      <c r="E123" s="17" t="s">
        <v>48</v>
      </c>
      <c r="F123" s="18">
        <v>27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15" t="s">
        <v>112</v>
      </c>
      <c r="C124" s="15"/>
      <c r="D124" s="16"/>
      <c r="E124" s="17" t="s">
        <v>13</v>
      </c>
      <c r="F124" s="18">
        <v>1</v>
      </c>
      <c r="G124" s="19">
        <f>+G125</f>
        <v>0</v>
      </c>
      <c r="H124" s="20"/>
      <c r="I124" s="21">
        <v>115</v>
      </c>
      <c r="J124" s="21">
        <v>2</v>
      </c>
    </row>
    <row r="125" ht="42" customHeight="1">
      <c r="A125" s="22"/>
      <c r="B125" s="23"/>
      <c r="C125" s="15" t="s">
        <v>113</v>
      </c>
      <c r="D125" s="16"/>
      <c r="E125" s="17" t="s">
        <v>13</v>
      </c>
      <c r="F125" s="18">
        <v>1</v>
      </c>
      <c r="G125" s="19">
        <f>+G126+G127+G128+G129+G130+G131+G132+G133+G134+G135+G136</f>
        <v>0</v>
      </c>
      <c r="H125" s="20"/>
      <c r="I125" s="21">
        <v>116</v>
      </c>
      <c r="J125" s="21">
        <v>3</v>
      </c>
    </row>
    <row r="126" ht="42" customHeight="1">
      <c r="A126" s="22"/>
      <c r="B126" s="23"/>
      <c r="C126" s="23"/>
      <c r="D126" s="24" t="s">
        <v>114</v>
      </c>
      <c r="E126" s="17" t="s">
        <v>48</v>
      </c>
      <c r="F126" s="18">
        <v>6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23"/>
      <c r="D127" s="24" t="s">
        <v>115</v>
      </c>
      <c r="E127" s="17" t="s">
        <v>13</v>
      </c>
      <c r="F127" s="18">
        <v>1</v>
      </c>
      <c r="G127" s="25"/>
      <c r="H127" s="20"/>
      <c r="I127" s="21">
        <v>118</v>
      </c>
      <c r="J127" s="21">
        <v>4</v>
      </c>
    </row>
    <row r="128" ht="42" customHeight="1">
      <c r="A128" s="22"/>
      <c r="B128" s="23"/>
      <c r="C128" s="23"/>
      <c r="D128" s="24" t="s">
        <v>116</v>
      </c>
      <c r="E128" s="17" t="s">
        <v>117</v>
      </c>
      <c r="F128" s="18">
        <v>16</v>
      </c>
      <c r="G128" s="25"/>
      <c r="H128" s="20"/>
      <c r="I128" s="21">
        <v>119</v>
      </c>
      <c r="J128" s="21">
        <v>4</v>
      </c>
    </row>
    <row r="129" ht="42" customHeight="1">
      <c r="A129" s="22"/>
      <c r="B129" s="23"/>
      <c r="C129" s="23"/>
      <c r="D129" s="24" t="s">
        <v>118</v>
      </c>
      <c r="E129" s="17" t="s">
        <v>117</v>
      </c>
      <c r="F129" s="18">
        <v>4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119</v>
      </c>
      <c r="E130" s="17" t="s">
        <v>19</v>
      </c>
      <c r="F130" s="18">
        <v>2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120</v>
      </c>
      <c r="E131" s="17" t="s">
        <v>36</v>
      </c>
      <c r="F131" s="18">
        <v>21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23"/>
      <c r="D132" s="24" t="s">
        <v>121</v>
      </c>
      <c r="E132" s="17" t="s">
        <v>48</v>
      </c>
      <c r="F132" s="18">
        <v>12</v>
      </c>
      <c r="G132" s="25"/>
      <c r="H132" s="20"/>
      <c r="I132" s="21">
        <v>123</v>
      </c>
      <c r="J132" s="21">
        <v>4</v>
      </c>
    </row>
    <row r="133" ht="42" customHeight="1">
      <c r="A133" s="22"/>
      <c r="B133" s="23"/>
      <c r="C133" s="23"/>
      <c r="D133" s="24" t="s">
        <v>122</v>
      </c>
      <c r="E133" s="17" t="s">
        <v>56</v>
      </c>
      <c r="F133" s="18">
        <v>8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119</v>
      </c>
      <c r="E134" s="17" t="s">
        <v>19</v>
      </c>
      <c r="F134" s="18">
        <v>0.10000000000000001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119</v>
      </c>
      <c r="E135" s="17" t="s">
        <v>19</v>
      </c>
      <c r="F135" s="18">
        <v>0.10000000000000001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23"/>
      <c r="D136" s="24" t="s">
        <v>123</v>
      </c>
      <c r="E136" s="17" t="s">
        <v>36</v>
      </c>
      <c r="F136" s="18">
        <v>1.5</v>
      </c>
      <c r="G136" s="25"/>
      <c r="H136" s="20"/>
      <c r="I136" s="21">
        <v>127</v>
      </c>
      <c r="J136" s="21">
        <v>4</v>
      </c>
    </row>
    <row r="137" ht="42" customHeight="1">
      <c r="A137" s="14" t="s">
        <v>124</v>
      </c>
      <c r="B137" s="15"/>
      <c r="C137" s="15"/>
      <c r="D137" s="16"/>
      <c r="E137" s="17" t="s">
        <v>13</v>
      </c>
      <c r="F137" s="18">
        <v>1</v>
      </c>
      <c r="G137" s="19">
        <f>+G138</f>
        <v>0</v>
      </c>
      <c r="H137" s="20"/>
      <c r="I137" s="21">
        <v>128</v>
      </c>
      <c r="J137" s="21">
        <v>1</v>
      </c>
    </row>
    <row r="138" ht="42" customHeight="1">
      <c r="A138" s="22"/>
      <c r="B138" s="15" t="s">
        <v>125</v>
      </c>
      <c r="C138" s="15"/>
      <c r="D138" s="16"/>
      <c r="E138" s="17" t="s">
        <v>13</v>
      </c>
      <c r="F138" s="18">
        <v>1</v>
      </c>
      <c r="G138" s="19">
        <f>+G139+G141</f>
        <v>0</v>
      </c>
      <c r="H138" s="20"/>
      <c r="I138" s="21">
        <v>129</v>
      </c>
      <c r="J138" s="21">
        <v>2</v>
      </c>
    </row>
    <row r="139" ht="42" customHeight="1">
      <c r="A139" s="22"/>
      <c r="B139" s="23"/>
      <c r="C139" s="15" t="s">
        <v>126</v>
      </c>
      <c r="D139" s="16"/>
      <c r="E139" s="17" t="s">
        <v>13</v>
      </c>
      <c r="F139" s="18">
        <v>1</v>
      </c>
      <c r="G139" s="19">
        <f>+G140</f>
        <v>0</v>
      </c>
      <c r="H139" s="20"/>
      <c r="I139" s="21">
        <v>130</v>
      </c>
      <c r="J139" s="21">
        <v>3</v>
      </c>
    </row>
    <row r="140" ht="42" customHeight="1">
      <c r="A140" s="22"/>
      <c r="B140" s="23"/>
      <c r="C140" s="23"/>
      <c r="D140" s="24" t="s">
        <v>127</v>
      </c>
      <c r="E140" s="17" t="s">
        <v>128</v>
      </c>
      <c r="F140" s="18">
        <v>6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15" t="s">
        <v>129</v>
      </c>
      <c r="D141" s="16"/>
      <c r="E141" s="17" t="s">
        <v>13</v>
      </c>
      <c r="F141" s="18">
        <v>1</v>
      </c>
      <c r="G141" s="19">
        <f>+G142</f>
        <v>0</v>
      </c>
      <c r="H141" s="20"/>
      <c r="I141" s="21">
        <v>132</v>
      </c>
      <c r="J141" s="21">
        <v>3</v>
      </c>
    </row>
    <row r="142" ht="42" customHeight="1">
      <c r="A142" s="22"/>
      <c r="B142" s="23"/>
      <c r="C142" s="23"/>
      <c r="D142" s="24" t="s">
        <v>130</v>
      </c>
      <c r="E142" s="17" t="s">
        <v>131</v>
      </c>
      <c r="F142" s="18">
        <v>10</v>
      </c>
      <c r="G142" s="25"/>
      <c r="H142" s="20"/>
      <c r="I142" s="21">
        <v>133</v>
      </c>
      <c r="J142" s="21">
        <v>4</v>
      </c>
    </row>
    <row r="143" ht="42" customHeight="1">
      <c r="A143" s="14" t="s">
        <v>132</v>
      </c>
      <c r="B143" s="15"/>
      <c r="C143" s="15"/>
      <c r="D143" s="16"/>
      <c r="E143" s="17" t="s">
        <v>13</v>
      </c>
      <c r="F143" s="18">
        <v>1</v>
      </c>
      <c r="G143" s="19">
        <f>+G144+G146</f>
        <v>0</v>
      </c>
      <c r="H143" s="20"/>
      <c r="I143" s="21">
        <v>134</v>
      </c>
      <c r="J143" s="21"/>
    </row>
    <row r="144" ht="42" customHeight="1">
      <c r="A144" s="14" t="s">
        <v>133</v>
      </c>
      <c r="B144" s="15"/>
      <c r="C144" s="15"/>
      <c r="D144" s="16"/>
      <c r="E144" s="17" t="s">
        <v>13</v>
      </c>
      <c r="F144" s="18">
        <v>1</v>
      </c>
      <c r="G144" s="19">
        <f>+G145</f>
        <v>0</v>
      </c>
      <c r="H144" s="20"/>
      <c r="I144" s="21">
        <v>135</v>
      </c>
      <c r="J144" s="21">
        <v>200</v>
      </c>
    </row>
    <row r="145" ht="42" customHeight="1">
      <c r="A145" s="14" t="s">
        <v>134</v>
      </c>
      <c r="B145" s="15"/>
      <c r="C145" s="15"/>
      <c r="D145" s="16"/>
      <c r="E145" s="17" t="s">
        <v>13</v>
      </c>
      <c r="F145" s="18">
        <v>1</v>
      </c>
      <c r="G145" s="25"/>
      <c r="H145" s="20"/>
      <c r="I145" s="21">
        <v>136</v>
      </c>
      <c r="J145" s="21"/>
    </row>
    <row r="146" ht="42" customHeight="1">
      <c r="A146" s="14" t="s">
        <v>135</v>
      </c>
      <c r="B146" s="15"/>
      <c r="C146" s="15"/>
      <c r="D146" s="16"/>
      <c r="E146" s="17" t="s">
        <v>13</v>
      </c>
      <c r="F146" s="18">
        <v>1</v>
      </c>
      <c r="G146" s="19">
        <f>+G147</f>
        <v>0</v>
      </c>
      <c r="H146" s="20"/>
      <c r="I146" s="21">
        <v>137</v>
      </c>
      <c r="J146" s="21">
        <v>210</v>
      </c>
    </row>
    <row r="147" ht="42" customHeight="1">
      <c r="A147" s="14" t="s">
        <v>136</v>
      </c>
      <c r="B147" s="15"/>
      <c r="C147" s="15"/>
      <c r="D147" s="16"/>
      <c r="E147" s="17" t="s">
        <v>13</v>
      </c>
      <c r="F147" s="18">
        <v>1</v>
      </c>
      <c r="G147" s="25"/>
      <c r="H147" s="20"/>
      <c r="I147" s="21">
        <v>138</v>
      </c>
      <c r="J147" s="21"/>
    </row>
    <row r="148" ht="42" customHeight="1">
      <c r="A148" s="14" t="s">
        <v>137</v>
      </c>
      <c r="B148" s="15"/>
      <c r="C148" s="15"/>
      <c r="D148" s="16"/>
      <c r="E148" s="17" t="s">
        <v>13</v>
      </c>
      <c r="F148" s="18">
        <v>1</v>
      </c>
      <c r="G148" s="25"/>
      <c r="H148" s="20"/>
      <c r="I148" s="21">
        <v>139</v>
      </c>
      <c r="J148" s="21">
        <v>220</v>
      </c>
    </row>
    <row r="149" ht="42" customHeight="1">
      <c r="A149" s="14" t="s">
        <v>138</v>
      </c>
      <c r="B149" s="15"/>
      <c r="C149" s="15"/>
      <c r="D149" s="16"/>
      <c r="E149" s="17" t="s">
        <v>13</v>
      </c>
      <c r="F149" s="18">
        <v>1</v>
      </c>
      <c r="G149" s="19">
        <f>+G150+G153</f>
        <v>0</v>
      </c>
      <c r="H149" s="20"/>
      <c r="I149" s="21">
        <v>140</v>
      </c>
      <c r="J149" s="21">
        <v>1</v>
      </c>
    </row>
    <row r="150" ht="42" customHeight="1">
      <c r="A150" s="22"/>
      <c r="B150" s="15" t="s">
        <v>139</v>
      </c>
      <c r="C150" s="15"/>
      <c r="D150" s="16"/>
      <c r="E150" s="17" t="s">
        <v>13</v>
      </c>
      <c r="F150" s="18">
        <v>1</v>
      </c>
      <c r="G150" s="19">
        <f>+G151</f>
        <v>0</v>
      </c>
      <c r="H150" s="20"/>
      <c r="I150" s="21">
        <v>141</v>
      </c>
      <c r="J150" s="21">
        <v>2</v>
      </c>
    </row>
    <row r="151" ht="42" customHeight="1">
      <c r="A151" s="22"/>
      <c r="B151" s="23"/>
      <c r="C151" s="15" t="s">
        <v>139</v>
      </c>
      <c r="D151" s="16"/>
      <c r="E151" s="17" t="s">
        <v>13</v>
      </c>
      <c r="F151" s="18">
        <v>1</v>
      </c>
      <c r="G151" s="19">
        <f>+G152</f>
        <v>0</v>
      </c>
      <c r="H151" s="20"/>
      <c r="I151" s="21">
        <v>142</v>
      </c>
      <c r="J151" s="21">
        <v>3</v>
      </c>
    </row>
    <row r="152" ht="42" customHeight="1">
      <c r="A152" s="22"/>
      <c r="B152" s="23"/>
      <c r="C152" s="23"/>
      <c r="D152" s="24" t="s">
        <v>140</v>
      </c>
      <c r="E152" s="17" t="s">
        <v>13</v>
      </c>
      <c r="F152" s="18">
        <v>1</v>
      </c>
      <c r="G152" s="25"/>
      <c r="H152" s="20"/>
      <c r="I152" s="21">
        <v>143</v>
      </c>
      <c r="J152" s="21">
        <v>4</v>
      </c>
    </row>
    <row r="153" ht="42" customHeight="1">
      <c r="A153" s="22"/>
      <c r="B153" s="15" t="s">
        <v>141</v>
      </c>
      <c r="C153" s="15"/>
      <c r="D153" s="16"/>
      <c r="E153" s="17" t="s">
        <v>13</v>
      </c>
      <c r="F153" s="18">
        <v>1</v>
      </c>
      <c r="G153" s="19">
        <f>+G154</f>
        <v>0</v>
      </c>
      <c r="H153" s="20"/>
      <c r="I153" s="21">
        <v>144</v>
      </c>
      <c r="J153" s="21">
        <v>2</v>
      </c>
    </row>
    <row r="154" ht="42" customHeight="1">
      <c r="A154" s="22"/>
      <c r="B154" s="23"/>
      <c r="C154" s="15" t="s">
        <v>142</v>
      </c>
      <c r="D154" s="16"/>
      <c r="E154" s="17" t="s">
        <v>13</v>
      </c>
      <c r="F154" s="18">
        <v>1</v>
      </c>
      <c r="G154" s="19">
        <f>+G155</f>
        <v>0</v>
      </c>
      <c r="H154" s="20"/>
      <c r="I154" s="21">
        <v>145</v>
      </c>
      <c r="J154" s="21">
        <v>3</v>
      </c>
    </row>
    <row r="155" ht="42" customHeight="1">
      <c r="A155" s="22"/>
      <c r="B155" s="23"/>
      <c r="C155" s="23"/>
      <c r="D155" s="24" t="s">
        <v>143</v>
      </c>
      <c r="E155" s="17" t="s">
        <v>144</v>
      </c>
      <c r="F155" s="18">
        <v>0.38700000000000001</v>
      </c>
      <c r="G155" s="25"/>
      <c r="H155" s="20"/>
      <c r="I155" s="21">
        <v>146</v>
      </c>
      <c r="J155" s="21">
        <v>4</v>
      </c>
    </row>
    <row r="156" ht="42" customHeight="1">
      <c r="A156" s="14" t="s">
        <v>145</v>
      </c>
      <c r="B156" s="15"/>
      <c r="C156" s="15"/>
      <c r="D156" s="16"/>
      <c r="E156" s="17" t="s">
        <v>13</v>
      </c>
      <c r="F156" s="18">
        <v>1</v>
      </c>
      <c r="G156" s="19">
        <f>+G10+G148+G149</f>
        <v>0</v>
      </c>
      <c r="H156" s="20"/>
      <c r="I156" s="21">
        <v>147</v>
      </c>
      <c r="J156" s="21">
        <v>30</v>
      </c>
    </row>
    <row r="157" ht="42" customHeight="1">
      <c r="A157" s="26" t="s">
        <v>146</v>
      </c>
      <c r="B157" s="27"/>
      <c r="C157" s="27"/>
      <c r="D157" s="28"/>
      <c r="E157" s="29" t="s">
        <v>147</v>
      </c>
      <c r="F157" s="30" t="s">
        <v>147</v>
      </c>
      <c r="G157" s="31">
        <f>G156</f>
        <v>0</v>
      </c>
      <c r="I157" s="32">
        <v>148</v>
      </c>
      <c r="J157" s="32">
        <v>90</v>
      </c>
    </row>
    <row r="158" ht="42" customHeight="1"/>
    <row r="159" ht="42" customHeight="1"/>
  </sheetData>
  <sheetProtection sheet="1" objects="1" scenarios="1" spinCount="100000" saltValue="pYSrT/NLK7ErjGNV6o99KeXFLvPOQAgsZW9aZBjgA0meDV4K/v49VvHdkpV1r+L6jxfGdhVPMLqy3lHowq22BQ==" hashValue="H8+G5zDqLfsMDMmVuJQKLrECiU6B+B4+zgOlNTGhLKYdsbpMKTyFZavNNM2Uc9JgQM4IuK4jcWwQ05endpxpxg==" algorithmName="SHA-512" password="FD80"/>
  <mergeCells count="55">
    <mergeCell ref="B52:D52"/>
    <mergeCell ref="C53:D53"/>
    <mergeCell ref="B55:D55"/>
    <mergeCell ref="C56:D56"/>
    <mergeCell ref="C61:D61"/>
    <mergeCell ref="C70:D70"/>
    <mergeCell ref="C73:D73"/>
    <mergeCell ref="C77:D77"/>
    <mergeCell ref="C82:D82"/>
    <mergeCell ref="C94:D94"/>
    <mergeCell ref="C103:D103"/>
    <mergeCell ref="B112:D112"/>
    <mergeCell ref="C113:D113"/>
    <mergeCell ref="C117:D117"/>
    <mergeCell ref="B119:D119"/>
    <mergeCell ref="C120:D120"/>
    <mergeCell ref="B124:D124"/>
    <mergeCell ref="C125:D125"/>
    <mergeCell ref="A137:D137"/>
    <mergeCell ref="B138:D138"/>
    <mergeCell ref="C139:D139"/>
    <mergeCell ref="C141:D141"/>
    <mergeCell ref="A143:D143"/>
    <mergeCell ref="A144:D144"/>
    <mergeCell ref="A145:D145"/>
    <mergeCell ref="A146:D146"/>
    <mergeCell ref="A147:D147"/>
    <mergeCell ref="A157:D157"/>
    <mergeCell ref="A148:D148"/>
    <mergeCell ref="A149:D149"/>
    <mergeCell ref="B150:D150"/>
    <mergeCell ref="C151:D151"/>
    <mergeCell ref="B153:D153"/>
    <mergeCell ref="C154:D154"/>
    <mergeCell ref="A156:D156"/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19:D19"/>
    <mergeCell ref="C23:D23"/>
    <mergeCell ref="C27:D27"/>
    <mergeCell ref="C31:D31"/>
    <mergeCell ref="C35:D35"/>
    <mergeCell ref="C39:D39"/>
    <mergeCell ref="C44:D44"/>
    <mergeCell ref="B48:D48"/>
    <mergeCell ref="C49:D4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ichihashi suguru</cp:lastModifiedBy>
  <cp:lastPrinted>2020-10-12T05:07:54Z</cp:lastPrinted>
  <dcterms:created xsi:type="dcterms:W3CDTF">2014-01-09T08:55:00Z</dcterms:created>
  <dcterms:modified xsi:type="dcterms:W3CDTF">2025-10-21T07:00:30Z</dcterms:modified>
</cp:coreProperties>
</file>